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Никитина д. 53" sheetId="1" r:id="rId1"/>
  </sheets>
  <externalReferences>
    <externalReference r:id="rId2"/>
  </externalReferences>
  <definedNames>
    <definedName name="АДРЕС" localSheetId="0">'ул Никитина д. 53'!$B$3</definedName>
    <definedName name="АДРЕС">#REF!</definedName>
    <definedName name="АДРЕС2">#REF!</definedName>
    <definedName name="ВХДОЛГ" localSheetId="0">'ул Никитина д. 53'!$G$9</definedName>
    <definedName name="ВХДОЛГ">#REF!</definedName>
    <definedName name="ВХСАЛЬДО" localSheetId="0">'ул Никитина д. 53'!$D$9</definedName>
    <definedName name="ВХСАЛЬДО">#REF!</definedName>
    <definedName name="ВХСАЛЬДО3МЕС">#REF!</definedName>
    <definedName name="ДОГОВОР" localSheetId="0">'ул Никитина д. 53'!$B$4</definedName>
    <definedName name="ДОГОВОР">#REF!</definedName>
    <definedName name="ДОЛГ" localSheetId="0">'ул Никитина д. 53'!$A$9</definedName>
    <definedName name="ДОЛГ">#REF!</definedName>
    <definedName name="ЗАТРАЧЕНОК" localSheetId="0">'ул Никитина д. 53'!$D$41</definedName>
    <definedName name="ЗАТРАЧЕНОК">#REF!</definedName>
    <definedName name="ЗАТРАЧЕНОТ" localSheetId="0">'ул Никитина д. 53'!$D$40</definedName>
    <definedName name="ЗАТРАЧЕНОТ">#REF!</definedName>
    <definedName name="ЗАТРЕМ" localSheetId="0">'ул Никитина д. 53'!$D$56</definedName>
    <definedName name="ЗАТРЕМ">#REF!</definedName>
    <definedName name="ИСХДОЛГ" localSheetId="0">'ул Никитина д. 53'!$G$46</definedName>
    <definedName name="ИСХДОЛГ">#REF!</definedName>
    <definedName name="ИСХСАЛЬДО" localSheetId="0">'ул Никитина д. 53'!$D$46</definedName>
    <definedName name="ИСХСАЛЬДО">#REF!</definedName>
    <definedName name="ИСХСАЛЬДО3МЕС">#REF!</definedName>
    <definedName name="КАП" localSheetId="0">'ул Никитина д. 53'!$C$41</definedName>
    <definedName name="КАП">#REF!</definedName>
    <definedName name="КАПРЕМ">#REF!</definedName>
    <definedName name="КПЕРЕЧИСК" localSheetId="0">'ул Никитина д. 53'!$G$41</definedName>
    <definedName name="КПЕРЕЧИСК">#REF!</definedName>
    <definedName name="КПЕРЕЧИСТ" localSheetId="0">'ул Никитина д. 53'!$G$40</definedName>
    <definedName name="КПЕРЕЧИСТ">#REF!</definedName>
    <definedName name="НАЧЗАГОД">#REF!</definedName>
    <definedName name="НАЧЗАГОДНЕЖ">#REF!</definedName>
    <definedName name="НАЧРЕМ" localSheetId="0">'ул Никитина д. 53'!$D$54</definedName>
    <definedName name="НАЧРЕМ">#REF!</definedName>
    <definedName name="НЕЖНАЧРЕМ" localSheetId="0">'ул Никитина д. 53'!$D$55</definedName>
    <definedName name="НЕЖНАЧРЕМ">#REF!</definedName>
    <definedName name="ОПАЛЧЕНОТ" localSheetId="0">'ул Никитина д. 53'!$E$40</definedName>
    <definedName name="ОПАЛЧЕНОТ">#REF!</definedName>
    <definedName name="ОПЛАЧЕНОК" localSheetId="0">'ул Никитина д. 53'!$E$41</definedName>
    <definedName name="ОПЛАЧЕНОК">#REF!</definedName>
    <definedName name="ОСВОЕНО">#REF!</definedName>
    <definedName name="ОСТ" localSheetId="0">'ул Никитина д. 53'!$A$46</definedName>
    <definedName name="ОСТ">#REF!</definedName>
    <definedName name="ПЛОЩАДЬ" localSheetId="0">'ул Никитина д. 53'!$B$5</definedName>
    <definedName name="ПЛОЩАДЬ">#REF!</definedName>
    <definedName name="ПЛОЩАДЬДОМА">#REF!</definedName>
    <definedName name="РАЗМЕРПЛАТЫ" localSheetId="0">'ул Никитина д. 53'!$C$11</definedName>
    <definedName name="РАЗМЕРПЛАТЫ">#REF!</definedName>
    <definedName name="СНРЕМ" localSheetId="0">'ул Никитина д. 53'!#REF!</definedName>
    <definedName name="СНРЕМ">#REF!</definedName>
    <definedName name="ТАРОТОП" localSheetId="0">'ул Никитина д. 53'!$C$16</definedName>
    <definedName name="ТАРОТОП">#REF!</definedName>
    <definedName name="ТАРХВС" localSheetId="0">'ул Никитина д. 53'!$C$17</definedName>
    <definedName name="ТАРХВС">#REF!</definedName>
    <definedName name="ТБО" localSheetId="0">'ул Никитина д. 53'!$C$13</definedName>
    <definedName name="ТБО">#REF!</definedName>
    <definedName name="ТБОНАЧ" localSheetId="0">'ул Никитина д. 53'!$D$13</definedName>
    <definedName name="ТБОНАЧ">#REF!</definedName>
    <definedName name="ТБОНЕД" localSheetId="0">'ул Никитина д. 53'!$F$13</definedName>
    <definedName name="ТБОНЕД">#REF!</definedName>
    <definedName name="ТБООПЛ" localSheetId="0">'ул Никитина д. 53'!$E$13</definedName>
    <definedName name="ТБООПЛ">#REF!</definedName>
    <definedName name="ТБОПОСТ" localSheetId="0">'ул Никитина д. 53'!$G$13</definedName>
    <definedName name="ТБОПОСТ">#REF!</definedName>
    <definedName name="ТЕК" localSheetId="0">'ул Никитина д. 53'!$C$40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4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G44" i="1" l="1"/>
</calcChain>
</file>

<file path=xl/sharedStrings.xml><?xml version="1.0" encoding="utf-8"?>
<sst xmlns="http://schemas.openxmlformats.org/spreadsheetml/2006/main" count="66" uniqueCount="62">
  <si>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</si>
  <si>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</si>
  <si>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Никитина д. 53</t>
  </si>
  <si>
    <t>Договор управления №:</t>
  </si>
  <si>
    <t xml:space="preserve">№ 58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</si>
  <si>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</si>
  <si>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</si>
  <si>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</si>
  <si>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</si>
  <si>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</si>
  <si>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</si>
  <si>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</si>
  <si>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</si>
  <si>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</si>
  <si>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</si>
  <si>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</si>
  <si>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</si>
  <si>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</si>
  <si>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</si>
  <si>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</si>
  <si>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</si>
  <si>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</si>
  <si>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</si>
  <si>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</si>
  <si>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</si>
  <si>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</si>
  <si>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</si>
  <si>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</si>
  <si>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</si>
  <si>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</si>
  <si>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</si>
  <si>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</si>
  <si>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</si>
  <si>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</si>
  <si>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</si>
  <si>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</si>
  <si>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</si>
  <si>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Виды работ</t>
  </si>
  <si>
    <t>Стоимость работ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</si>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</sst>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8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0" fillId="0" borderId="22" xfId="0" applyNumberFormat="1" applyBorder="1"/>
    <xf numFmtId="2" fontId="3" fillId="0" borderId="22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4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8"/>
  <dimension ref="A1:CS712"/>
  <sheetViews>
    <sheetView tabSelected="1" topLeftCell="A49" workbookViewId="0">
      <selection activeCell="F100" sqref="F100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3037.3999999999987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514186.67999999982</v>
      </c>
      <c r="E9" s="10" t="s">
        <v>8</v>
      </c>
      <c r="F9" s="11"/>
      <c r="G9" s="9">
        <v>187609.84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292858.01000000053</v>
      </c>
      <c r="E13" s="24">
        <v>286975.54000000103</v>
      </c>
      <c r="F13" s="25">
        <f>ТБОНАЧ-ТБООПЛ</f>
        <v>5882.4699999995064</v>
      </c>
      <c r="G13" s="26">
        <f>ТБООПЛ</f>
        <v>286975.54000000103</v>
      </c>
    </row>
    <row r="14" spans="1:7" ht="13.5" thickBot="1" x14ac:dyDescent="0.25">
      <c r="A14" s="27"/>
      <c r="B14" s="28" t="s">
        <v>17</v>
      </c>
      <c r="C14" s="29"/>
      <c r="D14" s="30">
        <f>D13</f>
        <v>292858.01000000053</v>
      </c>
      <c r="E14" s="30">
        <f>E13</f>
        <v>286975.54000000103</v>
      </c>
      <c r="F14" s="30">
        <f>F13</f>
        <v>5882.4699999995064</v>
      </c>
      <c r="G14" s="30">
        <f>SUM(ТБОПОСТ)</f>
        <v>286975.54000000103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1076193.5500000003</v>
      </c>
      <c r="E16" s="24">
        <v>1049778.95</v>
      </c>
      <c r="F16" s="25">
        <f t="shared" ref="F16:F25" si="0">D16-E16</f>
        <v>26414.600000000326</v>
      </c>
      <c r="G16" s="26">
        <f t="shared" ref="G16:G25" si="1">E16</f>
        <v>1049778.95</v>
      </c>
    </row>
    <row r="17" spans="1:7" x14ac:dyDescent="0.2">
      <c r="A17" s="34"/>
      <c r="B17" s="35" t="s">
        <v>20</v>
      </c>
      <c r="C17" s="23">
        <v>25.95</v>
      </c>
      <c r="D17" s="24">
        <v>243785.41999999993</v>
      </c>
      <c r="E17" s="24">
        <v>237849.20999999993</v>
      </c>
      <c r="F17" s="25">
        <f t="shared" si="0"/>
        <v>5936.2099999999919</v>
      </c>
      <c r="G17" s="26">
        <f t="shared" si="1"/>
        <v>237849.20999999993</v>
      </c>
    </row>
    <row r="18" spans="1:7" x14ac:dyDescent="0.2">
      <c r="A18" s="34"/>
      <c r="B18" s="35" t="s">
        <v>21</v>
      </c>
      <c r="C18" s="23">
        <v>17.850000000000001</v>
      </c>
      <c r="D18" s="24">
        <v>160556.14999999985</v>
      </c>
      <c r="E18" s="24">
        <v>160566.94999999978</v>
      </c>
      <c r="F18" s="25">
        <f t="shared" si="0"/>
        <v>-10.799999999930151</v>
      </c>
      <c r="G18" s="26">
        <f t="shared" si="1"/>
        <v>160566.94999999978</v>
      </c>
    </row>
    <row r="19" spans="1:7" x14ac:dyDescent="0.2">
      <c r="A19" s="34"/>
      <c r="B19" s="35" t="s">
        <v>22</v>
      </c>
      <c r="C19" s="23">
        <v>4.2300000000000004</v>
      </c>
      <c r="D19" s="24">
        <v>164559.78999999998</v>
      </c>
      <c r="E19" s="24">
        <v>192362.88999999996</v>
      </c>
      <c r="F19" s="25">
        <f t="shared" si="0"/>
        <v>-27803.099999999977</v>
      </c>
      <c r="G19" s="26">
        <f t="shared" si="1"/>
        <v>192362.88999999996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1645094.9100000001</v>
      </c>
      <c r="E26" s="30">
        <f>SUM(E16:E25)</f>
        <v>1640557.9999999995</v>
      </c>
      <c r="F26" s="30">
        <f>SUM(F16:F25)</f>
        <v>4536.9100000004109</v>
      </c>
      <c r="G26" s="30">
        <f>SUM(G16:G25)</f>
        <v>1640557.9999999995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123404.51000000001</v>
      </c>
      <c r="E28" s="24">
        <v>115760.33</v>
      </c>
      <c r="F28" s="25">
        <f>D28-E28</f>
        <v>7644.1800000000076</v>
      </c>
      <c r="G28" s="26">
        <f t="shared" ref="G28:G37" si="2">E28</f>
        <v>115760.33</v>
      </c>
    </row>
    <row r="29" spans="1:7" x14ac:dyDescent="0.2">
      <c r="A29" s="34"/>
      <c r="B29" s="35" t="s">
        <v>25</v>
      </c>
      <c r="C29" s="23">
        <v>0</v>
      </c>
      <c r="D29" s="24">
        <v>32607</v>
      </c>
      <c r="E29" s="24">
        <v>32256.429999999986</v>
      </c>
      <c r="F29" s="25">
        <f>D29-E29</f>
        <v>350.57000000001426</v>
      </c>
      <c r="G29" s="26">
        <f t="shared" si="2"/>
        <v>32256.429999999986</v>
      </c>
    </row>
    <row r="30" spans="1:7" x14ac:dyDescent="0.2">
      <c r="A30" s="34"/>
      <c r="B30" s="35" t="s">
        <v>26</v>
      </c>
      <c r="C30" s="23">
        <v>6.64</v>
      </c>
      <c r="D30" s="24">
        <v>12812.52</v>
      </c>
      <c r="E30" s="24">
        <v>12473.43</v>
      </c>
      <c r="F30" s="25">
        <f t="shared" ref="F30:F37" si="3">D30-E30</f>
        <v>339.09000000000015</v>
      </c>
      <c r="G30" s="26">
        <f t="shared" si="2"/>
        <v>12473.43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168824.03</v>
      </c>
      <c r="E38" s="30">
        <f>SUM(E28:E37)</f>
        <v>160490.18999999997</v>
      </c>
      <c r="F38" s="30">
        <f>SUM(F28:F37)</f>
        <v>8333.840000000022</v>
      </c>
      <c r="G38" s="30">
        <f>SUM(G28:G37)</f>
        <v>160490.18999999997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60160.350000000013</v>
      </c>
      <c r="E40" s="24">
        <v>59255.860000000008</v>
      </c>
      <c r="F40" s="25">
        <f>ЗАТРАЧЕНОТ-ОПАЛЧЕНОТ</f>
        <v>904.49000000000524</v>
      </c>
      <c r="G40" s="45">
        <v>0</v>
      </c>
    </row>
    <row r="41" spans="1:7" x14ac:dyDescent="0.2">
      <c r="A41" s="21"/>
      <c r="B41" s="35" t="s">
        <v>30</v>
      </c>
      <c r="C41" s="23">
        <v>0</v>
      </c>
      <c r="D41" s="24">
        <v>0</v>
      </c>
      <c r="E41" s="24">
        <v>0</v>
      </c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60160.350000000013</v>
      </c>
      <c r="E42" s="30">
        <f>E41+E40</f>
        <v>59255.860000000008</v>
      </c>
      <c r="F42" s="30">
        <f>F41+F40</f>
        <v>904.49000000000524</v>
      </c>
      <c r="G42" s="30">
        <f>КПЕРЕЧИСТ+КПЕРЕЧИСК</f>
        <v>0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2166937.3000000007</v>
      </c>
      <c r="E44" s="30">
        <f>E42+E38+E26+E14</f>
        <v>2147279.5900000008</v>
      </c>
      <c r="F44" s="30">
        <f>F42+F38+F26+F14</f>
        <v>19657.709999999945</v>
      </c>
      <c r="G44" s="30">
        <f>G42+G38+G26+G14</f>
        <v>2088023.7300000004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532836.86999999965</v>
      </c>
      <c r="E46" s="10" t="s">
        <v>8</v>
      </c>
      <c r="F46" s="11"/>
      <c r="G46" s="9">
        <v>196859.58999999994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D54" s="56">
        <v>66068.159999999974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36</v>
      </c>
      <c r="B56" s="58"/>
      <c r="C56" s="59"/>
      <c r="D56" s="60">
        <v>0</v>
      </c>
      <c r="E56" s="60"/>
      <c r="F56" s="59"/>
      <c r="G56" s="59"/>
    </row>
    <row r="57" spans="1:7" x14ac:dyDescent="0.2">
      <c r="A57" s="61" t="s">
        <v>37</v>
      </c>
      <c r="B57" s="61"/>
      <c r="C57" s="61"/>
      <c r="D57" s="61"/>
      <c r="E57" s="61"/>
      <c r="F57" s="61" t="s">
        <v>38</v>
      </c>
      <c r="G57" s="61"/>
    </row>
    <row r="58" spans="1:7" s="62" customFormat="1" x14ac:dyDescent="0.2"/>
    <row r="59" spans="1:7" s="62" customFormat="1" x14ac:dyDescent="0.2">
      <c r="A59" s="63" t="s">
        <v>39</v>
      </c>
    </row>
    <row r="60" spans="1:7" s="62" customFormat="1" x14ac:dyDescent="0.2"/>
    <row r="61" spans="1:7" s="62" customFormat="1" x14ac:dyDescent="0.2">
      <c r="A61" s="64" t="s">
        <v>40</v>
      </c>
      <c r="B61" s="64"/>
      <c r="D61" s="65">
        <v>27136.389999999985</v>
      </c>
      <c r="E61" s="66"/>
    </row>
    <row r="62" spans="1:7" s="62" customFormat="1" x14ac:dyDescent="0.2">
      <c r="A62" s="64" t="s">
        <v>41</v>
      </c>
      <c r="B62" s="64"/>
      <c r="D62" s="67">
        <v>0</v>
      </c>
      <c r="E62" s="68"/>
    </row>
    <row r="63" spans="1:7" s="62" customFormat="1" x14ac:dyDescent="0.2">
      <c r="A63" s="64" t="s">
        <v>42</v>
      </c>
      <c r="B63" s="64"/>
      <c r="D63" s="67">
        <v>1200</v>
      </c>
      <c r="E63" s="68"/>
    </row>
    <row r="64" spans="1:7" s="62" customFormat="1" x14ac:dyDescent="0.2">
      <c r="A64" s="64" t="s">
        <v>43</v>
      </c>
      <c r="B64" s="64"/>
      <c r="D64" s="67">
        <v>223169.77000000002</v>
      </c>
      <c r="E64" s="68"/>
    </row>
    <row r="65" spans="1:97" s="62" customFormat="1" x14ac:dyDescent="0.2">
      <c r="A65" s="64" t="s">
        <v>44</v>
      </c>
      <c r="B65" s="64"/>
      <c r="D65" s="69">
        <v>0</v>
      </c>
      <c r="E65" s="70"/>
    </row>
    <row r="66" spans="1:97" s="62" customFormat="1" x14ac:dyDescent="0.2">
      <c r="A66" s="71" t="s">
        <v>37</v>
      </c>
      <c r="B66" s="71"/>
      <c r="C66" s="71"/>
      <c r="D66" s="71"/>
      <c r="E66" s="71"/>
      <c r="F66" s="71" t="s">
        <v>45</v>
      </c>
      <c r="G66" s="71"/>
    </row>
    <row r="67" spans="1:97" s="62" customFormat="1" x14ac:dyDescent="0.2">
      <c r="A67" s="72" t="s">
        <v>46</v>
      </c>
      <c r="B67" s="72"/>
      <c r="D67" s="73">
        <v>28336.389999999985</v>
      </c>
      <c r="E67" s="74"/>
    </row>
    <row r="68" spans="1:97" s="62" customFormat="1" x14ac:dyDescent="0.2"/>
    <row r="69" spans="1:97" s="62" customFormat="1" x14ac:dyDescent="0.2"/>
    <row r="70" spans="1:97" s="62" customFormat="1" x14ac:dyDescent="0.2"/>
    <row r="71" spans="1:97" s="62" customFormat="1" x14ac:dyDescent="0.2"/>
    <row r="72" spans="1:97" s="62" customFormat="1" x14ac:dyDescent="0.2">
      <c r="A72" s="75" t="s">
        <v>47</v>
      </c>
      <c r="B72" s="75"/>
      <c r="C72" s="75"/>
      <c r="D72" s="75"/>
      <c r="E72" s="75"/>
      <c r="F72" s="75"/>
      <c r="G72" s="75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</row>
    <row r="73" spans="1:97" s="62" customFormat="1" x14ac:dyDescent="0.2">
      <c r="A73" s="75" t="s">
        <v>48</v>
      </c>
      <c r="B73" s="75"/>
      <c r="C73" s="75"/>
      <c r="D73" s="75"/>
      <c r="E73" s="75"/>
      <c r="F73" s="75"/>
      <c r="G73" s="75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</row>
    <row r="74" spans="1:97" s="62" customFormat="1" x14ac:dyDescent="0.2">
      <c r="A74" s="75" t="s">
        <v>49</v>
      </c>
      <c r="B74" s="75"/>
      <c r="C74" s="75"/>
      <c r="D74" s="75"/>
      <c r="E74" s="75"/>
      <c r="F74" s="75"/>
      <c r="G74" s="75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2" customFormat="1" x14ac:dyDescent="0.2">
      <c r="A75" s="76"/>
      <c r="B75" s="76"/>
      <c r="C75" s="76"/>
      <c r="D75" s="76"/>
      <c r="E75" s="76"/>
      <c r="F75" s="76"/>
      <c r="G75" s="76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5" t="s">
        <v>50</v>
      </c>
      <c r="B76" s="75"/>
      <c r="C76" s="75"/>
      <c r="D76" s="75"/>
      <c r="E76" s="75"/>
      <c r="F76" s="75"/>
      <c r="G76" s="75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5" t="s">
        <v>51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52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6"/>
      <c r="B79" s="76"/>
      <c r="C79" s="76"/>
      <c r="D79" s="76"/>
      <c r="E79" s="76"/>
      <c r="F79" s="76"/>
      <c r="G79" s="76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5" t="s">
        <v>53</v>
      </c>
      <c r="B80" s="75"/>
      <c r="C80" s="75"/>
      <c r="D80" s="75"/>
      <c r="E80" s="75"/>
      <c r="F80" s="75"/>
      <c r="G80" s="75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54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55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6"/>
      <c r="B83" s="76"/>
      <c r="C83" s="76"/>
      <c r="D83" s="76"/>
      <c r="E83" s="76"/>
      <c r="F83" s="76"/>
      <c r="G83" s="76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5" t="s">
        <v>56</v>
      </c>
      <c r="B84" s="75"/>
      <c r="C84" s="75"/>
      <c r="D84" s="75"/>
      <c r="E84" s="75"/>
      <c r="F84" s="75"/>
      <c r="G84" s="7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57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ht="15" x14ac:dyDescent="0.25">
      <c r="A88" s="77" t="s">
        <v>58</v>
      </c>
      <c r="B88" s="77"/>
      <c r="C88" s="77"/>
      <c r="D88" s="77"/>
      <c r="E88" s="77"/>
      <c r="F88" s="78" t="s">
        <v>59</v>
      </c>
      <c r="G88" s="7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ht="15" x14ac:dyDescent="0.25">
      <c r="A89" s="77"/>
      <c r="B89" s="77"/>
      <c r="C89" s="77"/>
      <c r="D89" s="77"/>
      <c r="E89" s="77"/>
      <c r="F89" s="79"/>
      <c r="G89" s="7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ht="15" x14ac:dyDescent="0.25">
      <c r="A90" s="77"/>
      <c r="B90" s="77"/>
      <c r="C90" s="77"/>
      <c r="D90" s="77"/>
      <c r="E90" s="77"/>
      <c r="F90" s="78"/>
      <c r="G90" s="78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 t="s">
        <v>60</v>
      </c>
      <c r="B91" s="77"/>
      <c r="C91" s="77"/>
      <c r="D91" s="77"/>
      <c r="E91" s="77"/>
      <c r="F91" s="78" t="s">
        <v>61</v>
      </c>
      <c r="G91" s="7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/>
    <row r="170" spans="1:97" s="62" customFormat="1" x14ac:dyDescent="0.2"/>
    <row r="171" spans="1:97" s="62" customFormat="1" x14ac:dyDescent="0.2"/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48">
    <mergeCell ref="A82:G82"/>
    <mergeCell ref="A84:G84"/>
    <mergeCell ref="A85:G85"/>
    <mergeCell ref="F88:G88"/>
    <mergeCell ref="F90:G90"/>
    <mergeCell ref="F91:G91"/>
    <mergeCell ref="A74:G74"/>
    <mergeCell ref="A76:G76"/>
    <mergeCell ref="A77:G77"/>
    <mergeCell ref="A78:G78"/>
    <mergeCell ref="A80:G80"/>
    <mergeCell ref="A81:G81"/>
    <mergeCell ref="A66:E66"/>
    <mergeCell ref="F66:G66"/>
    <mergeCell ref="A67:B67"/>
    <mergeCell ref="D67:E67"/>
    <mergeCell ref="A72:G72"/>
    <mergeCell ref="A73:G73"/>
    <mergeCell ref="A63:B63"/>
    <mergeCell ref="D63:E63"/>
    <mergeCell ref="A64:B64"/>
    <mergeCell ref="D64:E64"/>
    <mergeCell ref="A65:B65"/>
    <mergeCell ref="D65:E65"/>
    <mergeCell ref="A57:E57"/>
    <mergeCell ref="F57:G57"/>
    <mergeCell ref="A61:B61"/>
    <mergeCell ref="D61:E61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Никитина д. 53</vt:lpstr>
      <vt:lpstr>'ул Никитина д. 53'!АДРЕС</vt:lpstr>
      <vt:lpstr>'ул Никитина д. 53'!ВХДОЛГ</vt:lpstr>
      <vt:lpstr>'ул Никитина д. 53'!ВХСАЛЬДО</vt:lpstr>
      <vt:lpstr>'ул Никитина д. 53'!ДОГОВОР</vt:lpstr>
      <vt:lpstr>'ул Никитина д. 53'!ДОЛГ</vt:lpstr>
      <vt:lpstr>'ул Никитина д. 53'!ЗАТРАЧЕНОК</vt:lpstr>
      <vt:lpstr>'ул Никитина д. 53'!ЗАТРАЧЕНОТ</vt:lpstr>
      <vt:lpstr>'ул Никитина д. 53'!ЗАТРЕМ</vt:lpstr>
      <vt:lpstr>'ул Никитина д. 53'!ИСХДОЛГ</vt:lpstr>
      <vt:lpstr>'ул Никитина д. 53'!ИСХСАЛЬДО</vt:lpstr>
      <vt:lpstr>'ул Никитина д. 53'!КАП</vt:lpstr>
      <vt:lpstr>'ул Никитина д. 53'!КПЕРЕЧИСК</vt:lpstr>
      <vt:lpstr>'ул Никитина д. 53'!КПЕРЕЧИСТ</vt:lpstr>
      <vt:lpstr>'ул Никитина д. 53'!НАЧРЕМ</vt:lpstr>
      <vt:lpstr>'ул Никитина д. 53'!НЕЖНАЧРЕМ</vt:lpstr>
      <vt:lpstr>'ул Никитина д. 53'!ОПАЛЧЕНОТ</vt:lpstr>
      <vt:lpstr>'ул Никитина д. 53'!ОПЛАЧЕНОК</vt:lpstr>
      <vt:lpstr>'ул Никитина д. 53'!ОСТ</vt:lpstr>
      <vt:lpstr>'ул Никитина д. 53'!ПЛОЩАДЬ</vt:lpstr>
      <vt:lpstr>'ул Никитина д. 53'!РАЗМЕРПЛАТЫ</vt:lpstr>
      <vt:lpstr>'ул Никитина д. 53'!ТАРОТОП</vt:lpstr>
      <vt:lpstr>'ул Никитина д. 53'!ТАРХВС</vt:lpstr>
      <vt:lpstr>'ул Никитина д. 53'!ТБО</vt:lpstr>
      <vt:lpstr>'ул Никитина д. 53'!ТБОНАЧ</vt:lpstr>
      <vt:lpstr>'ул Никитина д. 53'!ТБОНЕД</vt:lpstr>
      <vt:lpstr>'ул Никитина д. 53'!ТБООПЛ</vt:lpstr>
      <vt:lpstr>'ул Никитина д. 53'!ТБОПОСТ</vt:lpstr>
      <vt:lpstr>'ул Никитина д. 53'!ТЕК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2018-03-30T13:22:15Z</dcterms:created>
  <dcterms:modified xsi:type="dcterms:W3CDTF">2018-03-30T13:22:15Z</dcterms:modified>
</cp:coreProperties>
</file>